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environmentcanterbury-my.sharepoint.com/personal/jean_jack_ecan_govt_nz/Documents/Documents/Consents/2025_26/Nova solar farm/"/>
    </mc:Choice>
  </mc:AlternateContent>
  <xr:revisionPtr revIDLastSave="4" documentId="8_{BE66CDF5-1A1F-41D1-B653-180D72D9109F}" xr6:coauthVersionLast="47" xr6:coauthVersionMax="47" xr10:uidLastSave="{5B9BD8D0-A3DD-456C-90F7-8832E0FB88D3}"/>
  <bookViews>
    <workbookView xWindow="28680" yWindow="-120" windowWidth="29040" windowHeight="15720" xr2:uid="{DA1EA95F-FB36-4312-9590-96158C27EA9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" i="1" l="1"/>
  <c r="AM4" i="1"/>
  <c r="AM3" i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</calcChain>
</file>

<file path=xl/sharedStrings.xml><?xml version="1.0" encoding="utf-8"?>
<sst xmlns="http://schemas.openxmlformats.org/spreadsheetml/2006/main" count="45" uniqueCount="45">
  <si>
    <t>Scenario</t>
  </si>
  <si>
    <t>Annnual growth rate</t>
  </si>
  <si>
    <t>Population Year 0</t>
  </si>
  <si>
    <t>Population Year 1</t>
  </si>
  <si>
    <t>Population Year 2</t>
  </si>
  <si>
    <t>Population Year 3</t>
  </si>
  <si>
    <t>Population Year 4</t>
  </si>
  <si>
    <t>Population Year 5</t>
  </si>
  <si>
    <t>Population Year 6</t>
  </si>
  <si>
    <t>Population Year 7</t>
  </si>
  <si>
    <t>Population Year 8</t>
  </si>
  <si>
    <t>Population Year 9</t>
  </si>
  <si>
    <t>Population Year 10</t>
  </si>
  <si>
    <t>Population Year 11</t>
  </si>
  <si>
    <t>Population Year 12</t>
  </si>
  <si>
    <t>Population Year 13</t>
  </si>
  <si>
    <t>Population Year 14</t>
  </si>
  <si>
    <t>Population Year 15</t>
  </si>
  <si>
    <t>Population Year 16</t>
  </si>
  <si>
    <t>Population Year 17</t>
  </si>
  <si>
    <t>Population Year 18</t>
  </si>
  <si>
    <t>Population Year 19</t>
  </si>
  <si>
    <t>Population Year 20</t>
  </si>
  <si>
    <t>Population Year 21</t>
  </si>
  <si>
    <t>Population Year 22</t>
  </si>
  <si>
    <t>Population Year 23</t>
  </si>
  <si>
    <t>Population Year 24</t>
  </si>
  <si>
    <t>Population Year 25</t>
  </si>
  <si>
    <t>Population Year 26</t>
  </si>
  <si>
    <t>Population Year 27</t>
  </si>
  <si>
    <t>Population Year 28</t>
  </si>
  <si>
    <t>Population Year 29</t>
  </si>
  <si>
    <t>Population Year 30</t>
  </si>
  <si>
    <t>Population Year 31</t>
  </si>
  <si>
    <t>Population Year 32</t>
  </si>
  <si>
    <t>Population Year 33</t>
  </si>
  <si>
    <t>Population Year 34</t>
  </si>
  <si>
    <t>Population Year 35</t>
  </si>
  <si>
    <t>Loss of birds during 35 year duration</t>
  </si>
  <si>
    <t>2% growth rate</t>
  </si>
  <si>
    <t>2% growth rate but with loss of 1 kaki a year</t>
  </si>
  <si>
    <t>2% growth rate but with loss of 2 kaki a year</t>
  </si>
  <si>
    <t>2% growth rate but with loss of 3 kaki a year</t>
  </si>
  <si>
    <t>The baseline assumes intensive recovery management continues, including predator control, captive-rearing/release, habitat protection, and breeding-site management.</t>
  </si>
  <si>
    <t>2% growth rate but with loss of 3 kaki a year = results in a stagnant growth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</si>
</sst>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9F28-DD22-449F-8E0B-BD5248979A12}">
  <dimension ref="A1:AM8"/>
  <sheetViews>
    <sheetView tabSelected="1" workbookViewId="0">
      <selection activeCell="A9" sqref="A9"/>
    </sheetView>
  </sheetViews>
  <sheetFormatPr defaultRowHeight="15"/>
  <cols>
    <col min="1" max="1" width="39.85546875" bestFit="1" customWidth="1"/>
    <col min="3" max="3" width="17.140625" customWidth="1"/>
    <col min="4" max="4" width="15.7109375" customWidth="1"/>
    <col min="38" max="38" width="17" customWidth="1"/>
  </cols>
  <sheetData>
    <row r="1" spans="1:39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>
      <c r="A2" t="s">
        <v>39</v>
      </c>
      <c r="B2">
        <v>1.02</v>
      </c>
      <c r="C2">
        <v>150</v>
      </c>
      <c r="D2">
        <f>C2*1.02</f>
        <v>153</v>
      </c>
      <c r="E2">
        <f>D2*1.02</f>
        <v>156.06</v>
      </c>
      <c r="F2">
        <f t="shared" ref="F2:AL2" si="0">E2*1.02</f>
        <v>159.18120000000002</v>
      </c>
      <c r="G2">
        <f t="shared" si="0"/>
        <v>162.36482400000003</v>
      </c>
      <c r="H2">
        <f t="shared" si="0"/>
        <v>165.61212048000004</v>
      </c>
      <c r="I2">
        <f t="shared" si="0"/>
        <v>168.92436288960005</v>
      </c>
      <c r="J2">
        <f t="shared" si="0"/>
        <v>172.30285014739206</v>
      </c>
      <c r="K2">
        <f t="shared" si="0"/>
        <v>175.7489071503399</v>
      </c>
      <c r="L2">
        <f t="shared" si="0"/>
        <v>179.2638852933467</v>
      </c>
      <c r="M2">
        <f t="shared" si="0"/>
        <v>182.84916299921363</v>
      </c>
      <c r="N2">
        <f t="shared" si="0"/>
        <v>186.50614625919792</v>
      </c>
      <c r="O2">
        <f t="shared" si="0"/>
        <v>190.23626918438188</v>
      </c>
      <c r="P2">
        <f t="shared" si="0"/>
        <v>194.04099456806952</v>
      </c>
      <c r="Q2">
        <f t="shared" si="0"/>
        <v>197.92181445943092</v>
      </c>
      <c r="R2">
        <f t="shared" si="0"/>
        <v>201.88025074861955</v>
      </c>
      <c r="S2">
        <f t="shared" si="0"/>
        <v>205.91785576359194</v>
      </c>
      <c r="T2">
        <f t="shared" si="0"/>
        <v>210.03621287886378</v>
      </c>
      <c r="U2">
        <f t="shared" si="0"/>
        <v>214.23693713644107</v>
      </c>
      <c r="V2">
        <f t="shared" si="0"/>
        <v>218.52167587916989</v>
      </c>
      <c r="W2">
        <f t="shared" si="0"/>
        <v>222.89210939675328</v>
      </c>
      <c r="X2">
        <f t="shared" si="0"/>
        <v>227.34995158468834</v>
      </c>
      <c r="Y2">
        <f t="shared" si="0"/>
        <v>231.8969506163821</v>
      </c>
      <c r="Z2">
        <f t="shared" si="0"/>
        <v>236.53488962870975</v>
      </c>
      <c r="AA2">
        <f t="shared" si="0"/>
        <v>241.26558742128395</v>
      </c>
      <c r="AB2">
        <f t="shared" si="0"/>
        <v>246.09089916970964</v>
      </c>
      <c r="AC2">
        <f t="shared" si="0"/>
        <v>251.01271715310384</v>
      </c>
      <c r="AD2">
        <f t="shared" si="0"/>
        <v>256.03297149616594</v>
      </c>
      <c r="AE2">
        <f t="shared" si="0"/>
        <v>261.15363092608925</v>
      </c>
      <c r="AF2">
        <f t="shared" si="0"/>
        <v>266.37670354461102</v>
      </c>
      <c r="AG2">
        <f t="shared" si="0"/>
        <v>271.70423761550325</v>
      </c>
      <c r="AH2">
        <f t="shared" si="0"/>
        <v>277.13832236781332</v>
      </c>
      <c r="AI2">
        <f t="shared" si="0"/>
        <v>282.68108881516957</v>
      </c>
      <c r="AJ2">
        <f t="shared" si="0"/>
        <v>288.33471059147297</v>
      </c>
      <c r="AK2">
        <f t="shared" si="0"/>
        <v>294.10140480330244</v>
      </c>
      <c r="AL2">
        <f t="shared" si="0"/>
        <v>299.98343289936849</v>
      </c>
    </row>
    <row r="3" spans="1:39">
      <c r="A3" t="s">
        <v>40</v>
      </c>
      <c r="B3">
        <v>1.02</v>
      </c>
      <c r="C3">
        <v>150</v>
      </c>
      <c r="D3">
        <f>(C3-1)*1.02</f>
        <v>151.97999999999999</v>
      </c>
      <c r="E3">
        <f>(D3-1)*1.02</f>
        <v>153.99959999999999</v>
      </c>
      <c r="F3">
        <f t="shared" ref="F3:AL3" si="1">(E3-1)*1.02</f>
        <v>156.05959199999998</v>
      </c>
      <c r="G3">
        <f t="shared" si="1"/>
        <v>158.16078383999999</v>
      </c>
      <c r="H3">
        <f t="shared" si="1"/>
        <v>160.30399951679999</v>
      </c>
      <c r="I3">
        <f t="shared" si="1"/>
        <v>162.49007950713599</v>
      </c>
      <c r="J3">
        <f t="shared" si="1"/>
        <v>164.71988109727872</v>
      </c>
      <c r="K3">
        <f t="shared" si="1"/>
        <v>166.9942787192243</v>
      </c>
      <c r="L3">
        <f t="shared" si="1"/>
        <v>169.3141642936088</v>
      </c>
      <c r="M3">
        <f t="shared" si="1"/>
        <v>171.68044757948098</v>
      </c>
      <c r="N3">
        <f t="shared" si="1"/>
        <v>174.09405653107061</v>
      </c>
      <c r="O3">
        <f t="shared" si="1"/>
        <v>176.55593766169201</v>
      </c>
      <c r="P3">
        <f t="shared" si="1"/>
        <v>179.06705641492584</v>
      </c>
      <c r="Q3">
        <f t="shared" si="1"/>
        <v>181.62839754322437</v>
      </c>
      <c r="R3">
        <f t="shared" si="1"/>
        <v>184.24096549408887</v>
      </c>
      <c r="S3">
        <f t="shared" si="1"/>
        <v>186.90578480397065</v>
      </c>
      <c r="T3">
        <f t="shared" si="1"/>
        <v>189.62390050005007</v>
      </c>
      <c r="U3">
        <f t="shared" si="1"/>
        <v>192.39637851005108</v>
      </c>
      <c r="V3">
        <f t="shared" si="1"/>
        <v>195.22430608025209</v>
      </c>
      <c r="W3">
        <f t="shared" si="1"/>
        <v>198.10879220185714</v>
      </c>
      <c r="X3">
        <f t="shared" si="1"/>
        <v>201.05096804589428</v>
      </c>
      <c r="Y3">
        <f t="shared" si="1"/>
        <v>204.05198740681217</v>
      </c>
      <c r="Z3">
        <f t="shared" si="1"/>
        <v>207.11302715494841</v>
      </c>
      <c r="AA3">
        <f t="shared" si="1"/>
        <v>210.23528769804739</v>
      </c>
      <c r="AB3">
        <f t="shared" si="1"/>
        <v>213.41999345200833</v>
      </c>
      <c r="AC3">
        <f t="shared" si="1"/>
        <v>216.66839332104848</v>
      </c>
      <c r="AD3">
        <f t="shared" si="1"/>
        <v>219.98176118746946</v>
      </c>
      <c r="AE3">
        <f t="shared" si="1"/>
        <v>223.36139641121886</v>
      </c>
      <c r="AF3">
        <f t="shared" si="1"/>
        <v>226.80862433944324</v>
      </c>
      <c r="AG3">
        <f t="shared" si="1"/>
        <v>230.3247968262321</v>
      </c>
      <c r="AH3">
        <f t="shared" si="1"/>
        <v>233.91129276275674</v>
      </c>
      <c r="AI3">
        <f t="shared" si="1"/>
        <v>237.56951861801187</v>
      </c>
      <c r="AJ3">
        <f t="shared" si="1"/>
        <v>241.30090899037211</v>
      </c>
      <c r="AK3">
        <f t="shared" si="1"/>
        <v>245.10692717017955</v>
      </c>
      <c r="AL3">
        <f t="shared" si="1"/>
        <v>248.98906571358313</v>
      </c>
      <c r="AM3">
        <f>AL2-AL3</f>
        <v>50.994367185785364</v>
      </c>
    </row>
    <row r="4" spans="1:39">
      <c r="A4" t="s">
        <v>41</v>
      </c>
      <c r="B4">
        <v>1.02</v>
      </c>
      <c r="C4">
        <v>150</v>
      </c>
      <c r="D4">
        <f>(C4-2)*1.02</f>
        <v>150.96</v>
      </c>
      <c r="E4">
        <f>(D4-2)*1.02</f>
        <v>151.9392</v>
      </c>
      <c r="F4">
        <f t="shared" ref="F4:AL4" si="2">(E4-2)*1.02</f>
        <v>152.937984</v>
      </c>
      <c r="G4">
        <f t="shared" si="2"/>
        <v>153.95674368000002</v>
      </c>
      <c r="H4">
        <f t="shared" si="2"/>
        <v>154.99587855360002</v>
      </c>
      <c r="I4">
        <f t="shared" si="2"/>
        <v>156.05579612467201</v>
      </c>
      <c r="J4">
        <f t="shared" si="2"/>
        <v>157.13691204716545</v>
      </c>
      <c r="K4">
        <f t="shared" si="2"/>
        <v>158.23965028810878</v>
      </c>
      <c r="L4">
        <f t="shared" si="2"/>
        <v>159.36444329387095</v>
      </c>
      <c r="M4">
        <f t="shared" si="2"/>
        <v>160.51173215974836</v>
      </c>
      <c r="N4">
        <f t="shared" si="2"/>
        <v>161.68196680294332</v>
      </c>
      <c r="O4">
        <f t="shared" si="2"/>
        <v>162.8756061390022</v>
      </c>
      <c r="P4">
        <f t="shared" si="2"/>
        <v>164.09311826178225</v>
      </c>
      <c r="Q4">
        <f t="shared" si="2"/>
        <v>165.3349806270179</v>
      </c>
      <c r="R4">
        <f t="shared" si="2"/>
        <v>166.60168023955825</v>
      </c>
      <c r="S4">
        <f t="shared" si="2"/>
        <v>167.89371384434941</v>
      </c>
      <c r="T4">
        <f t="shared" si="2"/>
        <v>169.21158812123639</v>
      </c>
      <c r="U4">
        <f t="shared" si="2"/>
        <v>170.55581988366112</v>
      </c>
      <c r="V4">
        <f t="shared" si="2"/>
        <v>171.92693628133435</v>
      </c>
      <c r="W4">
        <f t="shared" si="2"/>
        <v>173.32547500696103</v>
      </c>
      <c r="X4">
        <f t="shared" si="2"/>
        <v>174.75198450710025</v>
      </c>
      <c r="Y4">
        <f t="shared" si="2"/>
        <v>176.20702419724225</v>
      </c>
      <c r="Z4">
        <f t="shared" si="2"/>
        <v>177.6911646811871</v>
      </c>
      <c r="AA4">
        <f t="shared" si="2"/>
        <v>179.20498797481085</v>
      </c>
      <c r="AB4">
        <f t="shared" si="2"/>
        <v>180.74908773430707</v>
      </c>
      <c r="AC4">
        <f t="shared" si="2"/>
        <v>182.32406948899322</v>
      </c>
      <c r="AD4">
        <f t="shared" si="2"/>
        <v>183.93055087877309</v>
      </c>
      <c r="AE4">
        <f t="shared" si="2"/>
        <v>185.56916189634856</v>
      </c>
      <c r="AF4">
        <f t="shared" si="2"/>
        <v>187.24054513427552</v>
      </c>
      <c r="AG4">
        <f t="shared" si="2"/>
        <v>188.94535603696104</v>
      </c>
      <c r="AH4">
        <f t="shared" si="2"/>
        <v>190.68426315770026</v>
      </c>
      <c r="AI4">
        <f t="shared" si="2"/>
        <v>192.45794842085428</v>
      </c>
      <c r="AJ4">
        <f t="shared" si="2"/>
        <v>194.26710738927136</v>
      </c>
      <c r="AK4">
        <f t="shared" si="2"/>
        <v>196.11244953705679</v>
      </c>
      <c r="AL4">
        <f t="shared" si="2"/>
        <v>197.99469852779794</v>
      </c>
      <c r="AM4">
        <f>AL2-AL4</f>
        <v>101.98873437157056</v>
      </c>
    </row>
    <row r="5" spans="1:39">
      <c r="A5" t="s">
        <v>42</v>
      </c>
      <c r="B5">
        <v>1.02</v>
      </c>
      <c r="C5">
        <v>150</v>
      </c>
      <c r="D5">
        <f>(C5-2)*1.02</f>
        <v>150.96</v>
      </c>
      <c r="E5">
        <f>(D5-3)*1.02</f>
        <v>150.91920000000002</v>
      </c>
      <c r="F5">
        <f>(E5-3)*1.02</f>
        <v>150.87758400000001</v>
      </c>
      <c r="G5">
        <f t="shared" ref="G5:AL5" si="3">(F5-3)*1.02</f>
        <v>150.83513568000001</v>
      </c>
      <c r="H5">
        <f t="shared" si="3"/>
        <v>150.79183839360002</v>
      </c>
      <c r="I5">
        <f t="shared" si="3"/>
        <v>150.74767516147202</v>
      </c>
      <c r="J5">
        <f t="shared" si="3"/>
        <v>150.70262866470145</v>
      </c>
      <c r="K5">
        <f t="shared" si="3"/>
        <v>150.65668123799549</v>
      </c>
      <c r="L5">
        <f t="shared" si="3"/>
        <v>150.6098148627554</v>
      </c>
      <c r="M5">
        <f t="shared" si="3"/>
        <v>150.56201116001051</v>
      </c>
      <c r="N5">
        <f t="shared" si="3"/>
        <v>150.51325138321073</v>
      </c>
      <c r="O5">
        <f t="shared" si="3"/>
        <v>150.46351641087494</v>
      </c>
      <c r="P5">
        <f t="shared" si="3"/>
        <v>150.41278673909244</v>
      </c>
      <c r="Q5">
        <f t="shared" si="3"/>
        <v>150.36104247387428</v>
      </c>
      <c r="R5">
        <f t="shared" si="3"/>
        <v>150.30826332335175</v>
      </c>
      <c r="S5">
        <f t="shared" si="3"/>
        <v>150.25442858981879</v>
      </c>
      <c r="T5">
        <f t="shared" si="3"/>
        <v>150.19951716161518</v>
      </c>
      <c r="U5">
        <f t="shared" si="3"/>
        <v>150.14350750484749</v>
      </c>
      <c r="V5">
        <f t="shared" si="3"/>
        <v>150.08637765494444</v>
      </c>
      <c r="W5">
        <f t="shared" si="3"/>
        <v>150.02810520804334</v>
      </c>
      <c r="X5">
        <f t="shared" si="3"/>
        <v>149.96866731220422</v>
      </c>
      <c r="Y5">
        <f t="shared" si="3"/>
        <v>149.9080406584483</v>
      </c>
      <c r="Z5">
        <f t="shared" si="3"/>
        <v>149.84620147161726</v>
      </c>
      <c r="AA5">
        <f t="shared" si="3"/>
        <v>149.78312550104962</v>
      </c>
      <c r="AB5">
        <f t="shared" si="3"/>
        <v>149.71878801107061</v>
      </c>
      <c r="AC5">
        <f t="shared" si="3"/>
        <v>149.65316377129204</v>
      </c>
      <c r="AD5">
        <f t="shared" si="3"/>
        <v>149.58622704671788</v>
      </c>
      <c r="AE5">
        <f t="shared" si="3"/>
        <v>149.51795158765225</v>
      </c>
      <c r="AF5">
        <f t="shared" si="3"/>
        <v>149.44831061940531</v>
      </c>
      <c r="AG5">
        <f t="shared" si="3"/>
        <v>149.37727683179341</v>
      </c>
      <c r="AH5">
        <f t="shared" si="3"/>
        <v>149.30482236842929</v>
      </c>
      <c r="AI5">
        <f t="shared" si="3"/>
        <v>149.23091881579788</v>
      </c>
      <c r="AJ5">
        <f t="shared" si="3"/>
        <v>149.15553719211383</v>
      </c>
      <c r="AK5">
        <f t="shared" si="3"/>
        <v>149.0786479359561</v>
      </c>
      <c r="AL5">
        <f t="shared" si="3"/>
        <v>149.00022089467521</v>
      </c>
      <c r="AM5">
        <f>AL2-AL5</f>
        <v>150.98321200469329</v>
      </c>
    </row>
    <row r="7" spans="1:39">
      <c r="A7" t="s">
        <v>43</v>
      </c>
    </row>
    <row r="8" spans="1:39">
      <c r="A8" t="s">
        <v>44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stTrack Document" ma:contentTypeID="0x010100E106A414AAFDB04FBE306619CD48353E002F0A2382F357314CA07B1E1FA9C121DE" ma:contentTypeVersion="28" ma:contentTypeDescription="" ma:contentTypeScope="" ma:versionID="479e827f6f4ac05514c7f9fd7ecbc975">
  <xsd:schema xmlns:xsd="http://www.w3.org/2001/XMLSchema" xmlns:xs="http://www.w3.org/2001/XMLSchema" xmlns:p="http://schemas.microsoft.com/office/2006/metadata/properties" xmlns:ns1="http://schemas.microsoft.com/sharepoint/v3" xmlns:ns2="3f9f7acc-4d99-40e6-b6e9-12f826063963" xmlns:ns3="5ae100dd-7238-47d4-864c-a888c323434e" xmlns:ns4="2deeec1d-cb6f-4242-aff8-c2598d059fcc" xmlns:ns5="d9c6f299-dc7c-49c5-a3f7-54d1288b5f35" targetNamespace="http://schemas.microsoft.com/office/2006/metadata/properties" ma:root="true" ma:fieldsID="9d1da27b16978719c3418010fda63282" ns1:_="" ns2:_="" ns3:_="" ns4:_="" ns5:_="">
    <xsd:import namespace="http://schemas.microsoft.com/sharepoint/v3"/>
    <xsd:import namespace="3f9f7acc-4d99-40e6-b6e9-12f826063963"/>
    <xsd:import namespace="5ae100dd-7238-47d4-864c-a888c323434e"/>
    <xsd:import namespace="2deeec1d-cb6f-4242-aff8-c2598d059fcc"/>
    <xsd:import namespace="d9c6f299-dc7c-49c5-a3f7-54d1288b5f35"/>
    <xsd:element name="properties">
      <xsd:complexType>
        <xsd:sequence>
          <xsd:element name="documentManagement">
            <xsd:complexType>
              <xsd:all>
                <xsd:element ref="ns2:FastTrackTopic" minOccurs="0"/>
                <xsd:element ref="ns2:FastTrackWebPage" minOccurs="0"/>
                <xsd:element ref="ns2:PRA" minOccurs="0"/>
                <xsd:element ref="ns2:FastTrackAppID" minOccurs="0"/>
                <xsd:element ref="ns2:FastTrackAppTitle" minOccurs="0"/>
                <xsd:element ref="ns2:FastTrackAppType" minOccurs="0"/>
                <xsd:element ref="ns1:Company" minOccurs="0"/>
                <xsd:element ref="ns2:FastTrackActs" minOccurs="0"/>
                <xsd:element ref="ns3:_dlc_DocIdPersistId" minOccurs="0"/>
                <xsd:element ref="ns3:_dlc_DocId" minOccurs="0"/>
                <xsd:element ref="ns3:_dlc_DocIdUr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date" minOccurs="0"/>
                <xsd:element ref="ns4:MediaLengthInSeconds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pany" ma:index="8" nillable="true" ma:displayName="Company" ma:internalName="Compan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f7acc-4d99-40e6-b6e9-12f826063963" elementFormDefault="qualified">
    <xsd:import namespace="http://schemas.microsoft.com/office/2006/documentManagement/types"/>
    <xsd:import namespace="http://schemas.microsoft.com/office/infopath/2007/PartnerControls"/>
    <xsd:element name="FastTrackTopic" ma:index="2" nillable="true" ma:displayName="Fast Track Topic" ma:format="Dropdown" ma:internalName="FastTrackTopic">
      <xsd:simpleType>
        <xsd:restriction base="dms:Choice">
          <xsd:enumeration value="Contract Management"/>
          <xsd:enumeration value="Project Planning"/>
          <xsd:enumeration value="Close Out"/>
          <xsd:enumeration value="Applicant Communication"/>
          <xsd:enumeration value="Redacted Application Documents"/>
          <xsd:enumeration value="Media and General Communications"/>
          <xsd:enumeration value="Local Authority Communication"/>
          <xsd:enumeration value="Application Documents"/>
          <xsd:enumeration value="Complete Assessment"/>
          <xsd:enumeration value="Government Agency Communication"/>
          <xsd:enumeration value="Expert Panel Communication"/>
          <xsd:enumeration value="Media and General Communications"/>
          <xsd:enumeration value="Identification of Parties"/>
          <xsd:enumeration value="Comments from Parties"/>
          <xsd:enumeration value="Process Updates"/>
          <xsd:enumeration value="Invitation for Comment"/>
          <xsd:enumeration value="Local Authority Communication"/>
          <xsd:enumeration value="Government Agency Communication"/>
          <xsd:enumeration value="Expert Panel Communication"/>
          <xsd:enumeration value="Applicant Communication"/>
          <xsd:enumeration value="unsolicited communication"/>
          <xsd:enumeration value="Contractor Payments"/>
          <xsd:enumeration value="Cost Objections"/>
          <xsd:enumeration value="Project Finance"/>
          <xsd:enumeration value="Expert Panel Payments"/>
          <xsd:enumeration value="Applicant Cost Recovery"/>
          <xsd:enumeration value="Other Payments"/>
          <xsd:enumeration value="Internal Communication"/>
          <xsd:enumeration value="Local Authority Communication"/>
          <xsd:enumeration value="Further Information Requests"/>
          <xsd:enumeration value="Draft Application"/>
          <xsd:enumeration value="Applicant Communication"/>
          <xsd:enumeration value="Government Agency Communication"/>
          <xsd:enumeration value="Final Decision"/>
          <xsd:enumeration value="Applicant Communication"/>
          <xsd:enumeration value="Expert Panel Communication"/>
          <xsd:enumeration value="Draft Conditions"/>
          <xsd:enumeration value="Decision Release"/>
          <xsd:enumeration value="Draft Decision"/>
          <xsd:enumeration value="Resource consent, designation and certificate of compliance"/>
          <xsd:enumeration value="Media and General Communications"/>
          <xsd:enumeration value="Communication with Parties"/>
          <xsd:enumeration value="EPA Advice"/>
          <xsd:enumeration value="Local Authority Advice"/>
          <xsd:enumeration value="Decision and Appeal"/>
          <xsd:enumeration value="Reports and Advice"/>
          <xsd:enumeration value="Panel Correspondence"/>
          <xsd:enumeration value="Invited Comments"/>
          <xsd:enumeration value="Redacted Application Documents"/>
          <xsd:enumeration value="Government Agency Communication"/>
          <xsd:enumeration value="Applicant Communication"/>
          <xsd:enumeration value="Communication with Parties"/>
          <xsd:enumeration value="Local Authority Communication"/>
          <xsd:enumeration value="Expert Panel Communication"/>
          <xsd:enumeration value="Applicant Communication"/>
          <xsd:enumeration value="Further Information Requests"/>
          <xsd:enumeration value="Local Authority Communication"/>
          <xsd:enumeration value="Communication with Parties"/>
          <xsd:enumeration value="Government Agency Communication"/>
          <xsd:enumeration value="Expert reports and advice"/>
          <xsd:enumeration value="Local Authority Report and Advice"/>
          <xsd:enumeration value="Expert Panel Communication"/>
          <xsd:enumeration value="Applicant Communication"/>
          <xsd:enumeration value="Expert Panel Communication"/>
          <xsd:enumeration value="Communication with Parties"/>
          <xsd:enumeration value="Media and General Communications"/>
          <xsd:enumeration value="Iwi Authority Communication"/>
          <xsd:enumeration value="Appointments"/>
          <xsd:enumeration value="COI Register"/>
          <xsd:enumeration value="Register of Commissioners"/>
          <xsd:enumeration value="Local Authority Communication"/>
          <xsd:enumeration value="Convener Communication"/>
          <xsd:enumeration value="Government Agency Communication"/>
          <xsd:enumeration value="Pre-Hearing"/>
          <xsd:enumeration value="Media and General Communications"/>
          <xsd:enumeration value="Evidence"/>
          <xsd:enumeration value="Documents Presented at Hearing"/>
          <xsd:enumeration value="Applicant Communication"/>
          <xsd:enumeration value="Contractor Communication"/>
          <xsd:enumeration value="Government Agency Communication"/>
          <xsd:enumeration value="Hearing Operations"/>
          <xsd:enumeration value="Hearing Schedule"/>
          <xsd:enumeration value="Transcript and Recordings and Proceedings"/>
          <xsd:enumeration value="Internal Communication"/>
          <xsd:enumeration value="Communication with Parties"/>
          <xsd:enumeration value="Internal Communication"/>
          <xsd:enumeration value="Appeals"/>
          <xsd:enumeration value="Communication with Parties"/>
          <xsd:enumeration value="Applicant Communication"/>
          <xsd:enumeration value="Local Authority Communication"/>
          <xsd:enumeration value="Media and General Communications"/>
          <xsd:enumeration value="COI Register"/>
          <xsd:enumeration value="Travel and Accommodation"/>
          <xsd:enumeration value="Expert Panel Issued Documents"/>
          <xsd:enumeration value="Government Agency Communication"/>
          <xsd:enumeration value="Meetings"/>
          <xsd:enumeration value="Administration"/>
          <xsd:enumeration value="Applicant"/>
          <xsd:enumeration value="Panel Members"/>
          <xsd:enumeration value="Contractor Communication"/>
          <xsd:enumeration value="Local Authority Communication"/>
          <xsd:enumeration value="Expert Panel Communication"/>
          <xsd:enumeration value="Internal Communication"/>
          <xsd:enumeration value="Applicant Communication"/>
          <xsd:enumeration value="Communication with Parties"/>
          <xsd:enumeration value="Evidence"/>
          <xsd:enumeration value="Hearing Planning"/>
        </xsd:restriction>
      </xsd:simpleType>
    </xsd:element>
    <xsd:element name="FastTrackWebPage" ma:index="3" nillable="true" ma:displayName="Fast Track Web Page" ma:format="Dropdown" ma:internalName="FastTrackWebPage">
      <xsd:simpleType>
        <xsd:restriction base="dms:Choice">
          <xsd:enumeration value="Application"/>
          <xsd:enumeration value="Comments from invited parties"/>
          <xsd:enumeration value="Correspondence to and from the panel"/>
          <xsd:enumeration value="Expert Panel"/>
          <xsd:enumeration value="Draft conditions"/>
          <xsd:enumeration value="Reports and advice"/>
          <xsd:enumeration value="Decision notice"/>
          <xsd:enumeration value="Hearing"/>
          <xsd:enumeration value="Appeal"/>
          <xsd:enumeration value="Appeal - Expert conferencing"/>
          <xsd:enumeration value="Applicant Responses"/>
        </xsd:restriction>
      </xsd:simpleType>
    </xsd:element>
    <xsd:element name="PRA" ma:index="4" nillable="true" ma:displayName="PRA" ma:internalName="PRA">
      <xsd:simpleType>
        <xsd:restriction base="dms:Text">
          <xsd:maxLength value="255"/>
        </xsd:restriction>
      </xsd:simpleType>
    </xsd:element>
    <xsd:element name="FastTrackAppID" ma:index="5" nillable="true" ma:displayName="Unique Project ID" ma:internalName="FastTrackAppID">
      <xsd:simpleType>
        <xsd:restriction base="dms:Text">
          <xsd:maxLength value="255"/>
        </xsd:restriction>
      </xsd:simpleType>
    </xsd:element>
    <xsd:element name="FastTrackAppTitle" ma:index="6" nillable="true" ma:displayName="Project Name/Title" ma:internalName="FastTrackAppTitle">
      <xsd:simpleType>
        <xsd:restriction base="dms:Text">
          <xsd:maxLength value="255"/>
        </xsd:restriction>
      </xsd:simpleType>
    </xsd:element>
    <xsd:element name="FastTrackAppType" ma:index="7" nillable="true" ma:displayName="Application Type" ma:format="Dropdown" ma:internalName="FastTrackAppType">
      <xsd:simpleType>
        <xsd:restriction base="dms:Choice">
          <xsd:enumeration value="Referral"/>
          <xsd:enumeration value="Substantive"/>
        </xsd:restriction>
      </xsd:simpleType>
    </xsd:element>
    <xsd:element name="FastTrackActs" ma:index="9" nillable="true" ma:displayName="Fast Track Acts" ma:internalName="FastTrackAct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source Management Act 1991"/>
                    <xsd:enumeration value="Resource Management Act 1991 - Notice of Requirement"/>
                    <xsd:enumeration value="Heritage New Zealand Pouhere Taonga Act 2014"/>
                    <xsd:enumeration value="The Wildlife Act 1953"/>
                    <xsd:enumeration value="The Conservation Act 1987"/>
                    <xsd:enumeration value="The Reserves Act 1977"/>
                    <xsd:enumeration value="The Exclusive Economic Zone and Continental Shelf (Environmental Effects) Act 2012"/>
                    <xsd:enumeration value="The Crown Minerals Act 1991"/>
                    <xsd:enumeration value="The Fisheries Act 1996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100dd-7238-47d4-864c-a888c323434e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eec1d-cb6f-4242-aff8-c2598d059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12b3a59-6397-4d15-930a-dc7894fa5f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" ma:index="30" nillable="true" ma:displayName="date" ma:format="DateOnly" ma:internalName="date">
      <xsd:simpleType>
        <xsd:restriction base="dms:DateTime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6f299-dc7c-49c5-a3f7-54d1288b5f35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6332c9e0-a3cb-41c5-b68a-59db140cf3a4}" ma:internalName="TaxCatchAll" ma:showField="CatchAllData" ma:web="5ae100dd-7238-47d4-864c-a888c32343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eeec1d-cb6f-4242-aff8-c2598d059fcc">
      <Terms xmlns="http://schemas.microsoft.com/office/infopath/2007/PartnerControls"/>
    </lcf76f155ced4ddcb4097134ff3c332f>
    <Company xmlns="http://schemas.microsoft.com/sharepoint/v3" xsi:nil="true"/>
    <FastTrackWebPage xmlns="3f9f7acc-4d99-40e6-b6e9-12f826063963" xsi:nil="true"/>
    <PRA xmlns="3f9f7acc-4d99-40e6-b6e9-12f826063963" xsi:nil="true"/>
    <FastTrackAppType xmlns="3f9f7acc-4d99-40e6-b6e9-12f826063963">Substantive Approval</FastTrackAppType>
    <date xmlns="2deeec1d-cb6f-4242-aff8-c2598d059fcc" xsi:nil="true"/>
    <FastTrackAppID xmlns="3f9f7acc-4d99-40e6-b6e9-12f826063963">FTAA-2509-1100</FastTrackAppID>
    <FastTrackAppTitle xmlns="3f9f7acc-4d99-40e6-b6e9-12f826063963">The Point Solar Farm</FastTrackAppTitle>
    <FastTrackActs xmlns="3f9f7acc-4d99-40e6-b6e9-12f826063963">
      <Value>The Conservation Act 1987</Value>
      <Value>Resource Management Act 1991</Value>
    </FastTrackActs>
    <FastTrackTopic xmlns="3f9f7acc-4d99-40e6-b6e9-12f826063963" xsi:nil="true"/>
    <TaxCatchAll xmlns="d9c6f299-dc7c-49c5-a3f7-54d1288b5f35" xsi:nil="true"/>
    <_dlc_DocId xmlns="5ae100dd-7238-47d4-864c-a888c323434e">EPANZ-1167831518-101129</_dlc_DocId>
    <_dlc_DocIdUrl xmlns="5ae100dd-7238-47d4-864c-a888c323434e">
      <Url>https://epaintune.sharepoint.com/sites/EPA/_layouts/15/DocIdRedir.aspx?ID=EPANZ-1167831518-101129</Url>
      <Description>EPANZ-1167831518-101129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D159FEE-382D-4D34-A0A8-C6BDF80478AD}"/>
</file>

<file path=customXml/itemProps2.xml><?xml version="1.0" encoding="utf-8"?>
<ds:datastoreItem xmlns:ds="http://schemas.openxmlformats.org/officeDocument/2006/customXml" ds:itemID="{AE09FE78-60CE-4FF5-99BA-243235B035DE}"/>
</file>

<file path=customXml/itemProps3.xml><?xml version="1.0" encoding="utf-8"?>
<ds:datastoreItem xmlns:ds="http://schemas.openxmlformats.org/officeDocument/2006/customXml" ds:itemID="{EB8F66E3-59B3-47C2-A615-A345F10DDFEF}"/>
</file>

<file path=customXml/itemProps4.xml><?xml version="1.0" encoding="utf-8"?>
<ds:datastoreItem xmlns:ds="http://schemas.openxmlformats.org/officeDocument/2006/customXml" ds:itemID="{28F6847F-F3D1-41BF-9633-80E15FDBA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Jack</dc:creator>
  <cp:keywords/>
  <dc:description/>
  <cp:lastModifiedBy>June Cahill</cp:lastModifiedBy>
  <cp:revision/>
  <dcterms:created xsi:type="dcterms:W3CDTF">2026-05-10T22:46:16Z</dcterms:created>
  <dcterms:modified xsi:type="dcterms:W3CDTF">2026-06-12T03:28:30Z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d6b99a-fac1-4e05-8dc7-c2bf2e12697f_Enabled">
    <vt:lpwstr>true</vt:lpwstr>
  </property>
  <property fmtid="{D5CDD505-2E9C-101B-9397-08002B2CF9AE}" pid="3" name="MSIP_Label_fbd6b99a-fac1-4e05-8dc7-c2bf2e12697f_SetDate">
    <vt:lpwstr>2026-05-10T22:59:34Z</vt:lpwstr>
  </property>
  <property fmtid="{D5CDD505-2E9C-101B-9397-08002B2CF9AE}" pid="4" name="MSIP_Label_fbd6b99a-fac1-4e05-8dc7-c2bf2e12697f_Method">
    <vt:lpwstr>Privileged</vt:lpwstr>
  </property>
  <property fmtid="{D5CDD505-2E9C-101B-9397-08002B2CF9AE}" pid="5" name="MSIP_Label_fbd6b99a-fac1-4e05-8dc7-c2bf2e12697f_Name">
    <vt:lpwstr>Unclassified</vt:lpwstr>
  </property>
  <property fmtid="{D5CDD505-2E9C-101B-9397-08002B2CF9AE}" pid="6" name="MSIP_Label_fbd6b99a-fac1-4e05-8dc7-c2bf2e12697f_SiteId">
    <vt:lpwstr>984befea-c12e-454e-9111-7b8d8da5e7e1</vt:lpwstr>
  </property>
  <property fmtid="{D5CDD505-2E9C-101B-9397-08002B2CF9AE}" pid="7" name="MSIP_Label_fbd6b99a-fac1-4e05-8dc7-c2bf2e12697f_ActionId">
    <vt:lpwstr>4f2a2223-39e1-4ec6-b131-f392f36bcb96</vt:lpwstr>
  </property>
  <property fmtid="{D5CDD505-2E9C-101B-9397-08002B2CF9AE}" pid="8" name="MSIP_Label_fbd6b99a-fac1-4e05-8dc7-c2bf2e12697f_ContentBits">
    <vt:lpwstr>2</vt:lpwstr>
  </property>
  <property fmtid="{D5CDD505-2E9C-101B-9397-08002B2CF9AE}" pid="9" name="MSIP_Label_fbd6b99a-fac1-4e05-8dc7-c2bf2e12697f_Tag">
    <vt:lpwstr>10, 0, 1, 1</vt:lpwstr>
  </property>
  <property fmtid="{D5CDD505-2E9C-101B-9397-08002B2CF9AE}" pid="10" name="ContentTypeId">
    <vt:lpwstr>0x010100E106A414AAFDB04FBE306619CD48353E002F0A2382F357314CA07B1E1FA9C121DE</vt:lpwstr>
  </property>
  <property fmtid="{D5CDD505-2E9C-101B-9397-08002B2CF9AE}" pid="11" name="_dlc_DocIdItemGuid">
    <vt:lpwstr>5177417a-35c9-4be5-b710-ce745f52c6d5</vt:lpwstr>
  </property>
  <property fmtid="{D5CDD505-2E9C-101B-9397-08002B2CF9AE}" pid="12" name="MediaServiceImageTags">
    <vt:lpwstr/>
  </property>
</Properties>
</file>